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D22" i="1"/>
  <c r="E22"/>
  <c r="F22"/>
  <c r="F21"/>
  <c r="G22"/>
  <c r="H22"/>
  <c r="I24"/>
  <c r="I22"/>
  <c r="I25"/>
  <c r="J25"/>
  <c r="I26"/>
  <c r="J26"/>
  <c r="D27"/>
  <c r="E27"/>
  <c r="F27"/>
  <c r="G27"/>
  <c r="G21"/>
  <c r="H27"/>
  <c r="H21"/>
  <c r="I29"/>
  <c r="J29"/>
  <c r="J27"/>
  <c r="I30"/>
  <c r="J30"/>
  <c r="D31"/>
  <c r="E31"/>
  <c r="F31"/>
  <c r="G31"/>
  <c r="H31"/>
  <c r="I33"/>
  <c r="J33"/>
  <c r="I34"/>
  <c r="I35"/>
  <c r="J35"/>
  <c r="I36"/>
  <c r="J36"/>
  <c r="I37"/>
  <c r="J37"/>
  <c r="I38"/>
  <c r="J38"/>
  <c r="I39"/>
  <c r="J39"/>
  <c r="D40"/>
  <c r="E40"/>
  <c r="F40"/>
  <c r="G40"/>
  <c r="H40"/>
  <c r="I42"/>
  <c r="J42"/>
  <c r="I43"/>
  <c r="J43"/>
  <c r="I44"/>
  <c r="J44"/>
  <c r="I45"/>
  <c r="J45"/>
  <c r="D55"/>
  <c r="E55"/>
  <c r="E53"/>
  <c r="F55"/>
  <c r="G55"/>
  <c r="H55"/>
  <c r="I57"/>
  <c r="I58"/>
  <c r="J58"/>
  <c r="I59"/>
  <c r="J59"/>
  <c r="D60"/>
  <c r="D53"/>
  <c r="E60"/>
  <c r="F60"/>
  <c r="F53"/>
  <c r="G60"/>
  <c r="H60"/>
  <c r="H53"/>
  <c r="I62"/>
  <c r="J62"/>
  <c r="I63"/>
  <c r="J63"/>
  <c r="I64"/>
  <c r="J64"/>
  <c r="I65"/>
  <c r="J65"/>
  <c r="I66"/>
  <c r="J66"/>
  <c r="I67"/>
  <c r="J67"/>
  <c r="D68"/>
  <c r="E68"/>
  <c r="F68"/>
  <c r="G68"/>
  <c r="G53"/>
  <c r="H68"/>
  <c r="I70"/>
  <c r="I68"/>
  <c r="I71"/>
  <c r="J71"/>
  <c r="D72"/>
  <c r="E72"/>
  <c r="F72"/>
  <c r="G72"/>
  <c r="H72"/>
  <c r="I74"/>
  <c r="I72"/>
  <c r="I75"/>
  <c r="J75"/>
  <c r="D83"/>
  <c r="E83"/>
  <c r="F83"/>
  <c r="G83"/>
  <c r="H83"/>
  <c r="I85"/>
  <c r="J85"/>
  <c r="I86"/>
  <c r="J86"/>
  <c r="D87"/>
  <c r="E87"/>
  <c r="F87"/>
  <c r="G87"/>
  <c r="H87"/>
  <c r="I89"/>
  <c r="J89"/>
  <c r="I90"/>
  <c r="I87"/>
  <c r="I91"/>
  <c r="J91"/>
  <c r="D92"/>
  <c r="E92"/>
  <c r="F92"/>
  <c r="G92"/>
  <c r="H92"/>
  <c r="I94"/>
  <c r="J94"/>
  <c r="I95"/>
  <c r="I96"/>
  <c r="J96"/>
  <c r="I97"/>
  <c r="J97"/>
  <c r="D98"/>
  <c r="E98"/>
  <c r="F98"/>
  <c r="G98"/>
  <c r="H98"/>
  <c r="I100"/>
  <c r="J100"/>
  <c r="I101"/>
  <c r="I98"/>
  <c r="I102"/>
  <c r="J102"/>
  <c r="D115"/>
  <c r="E115"/>
  <c r="F115"/>
  <c r="G115"/>
  <c r="H115"/>
  <c r="H113"/>
  <c r="I117"/>
  <c r="I115"/>
  <c r="I118"/>
  <c r="J118"/>
  <c r="I119"/>
  <c r="J119"/>
  <c r="I120"/>
  <c r="J120"/>
  <c r="I121"/>
  <c r="J121"/>
  <c r="D122"/>
  <c r="D113"/>
  <c r="E122"/>
  <c r="F122"/>
  <c r="G122"/>
  <c r="H122"/>
  <c r="I124"/>
  <c r="I122"/>
  <c r="I125"/>
  <c r="J125"/>
  <c r="I126"/>
  <c r="J126"/>
  <c r="E127"/>
  <c r="F127"/>
  <c r="F113"/>
  <c r="G127"/>
  <c r="I128"/>
  <c r="I129"/>
  <c r="E130"/>
  <c r="F130"/>
  <c r="G130"/>
  <c r="G113"/>
  <c r="I132"/>
  <c r="I133"/>
  <c r="I130"/>
  <c r="J130"/>
  <c r="D141"/>
  <c r="E141"/>
  <c r="F141"/>
  <c r="I143"/>
  <c r="J143"/>
  <c r="J141"/>
  <c r="I144"/>
  <c r="J144"/>
  <c r="D145"/>
  <c r="E145"/>
  <c r="F145"/>
  <c r="G145"/>
  <c r="H145"/>
  <c r="I147"/>
  <c r="I145"/>
  <c r="I148"/>
  <c r="J148"/>
  <c r="J40"/>
  <c r="I60"/>
  <c r="J117"/>
  <c r="J101"/>
  <c r="J98"/>
  <c r="J90"/>
  <c r="J87"/>
  <c r="I83"/>
  <c r="J74"/>
  <c r="I40"/>
  <c r="J34"/>
  <c r="I27"/>
  <c r="J124"/>
  <c r="J122"/>
  <c r="J95"/>
  <c r="J70"/>
  <c r="J68"/>
  <c r="I55"/>
  <c r="D21"/>
  <c r="J57"/>
  <c r="J55"/>
  <c r="E113"/>
  <c r="I127"/>
  <c r="J127"/>
  <c r="E21"/>
  <c r="E104"/>
  <c r="J31"/>
  <c r="G104"/>
  <c r="J115"/>
  <c r="J72"/>
  <c r="J92"/>
  <c r="J83"/>
  <c r="J60"/>
  <c r="H104"/>
  <c r="D104"/>
  <c r="F104"/>
  <c r="J147"/>
  <c r="J145"/>
  <c r="I141"/>
  <c r="I92"/>
  <c r="I53"/>
  <c r="I31"/>
  <c r="I21"/>
  <c r="J24"/>
  <c r="J22"/>
  <c r="J21"/>
  <c r="J53"/>
  <c r="I104"/>
  <c r="I113"/>
  <c r="J113"/>
</calcChain>
</file>

<file path=xl/sharedStrings.xml><?xml version="1.0" encoding="utf-8"?>
<sst xmlns="http://schemas.openxmlformats.org/spreadsheetml/2006/main" count="500" uniqueCount="291">
  <si>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</si>
  <si>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</si>
  <si>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</si>
  <si>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</si>
  <si>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</si>
  <si>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</si>
  <si>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</si>
  <si>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</si>
  <si>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</si>
  <si>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</si>
  <si>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</si>
  <si>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</si>
  <si>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</si>
  <si>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</si>
  <si>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</si>
  <si>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</si>
  <si>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</si>
  <si>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</si>
  <si>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</si>
  <si>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</si>
  <si>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</si>
  <si>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</si>
  <si>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</si>
  <si>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</si>
  <si>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</si>
  <si>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</si>
  <si>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</si>
  <si>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</si>
  <si>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</si>
  <si>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</si>
  <si>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</si>
  <si>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</si>
  <si>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</si>
  <si>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</si>
  <si>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</si>
  <si>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</si>
  <si>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</si>
  <si>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</si>
  <si>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</si>
  <si>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</si>
  <si>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</si>
  <si>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</si>
  <si>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</si>
  <si>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</si>
  <si>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</si>
  <si>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</si>
  <si>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</si>
  <si>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</si>
  <si>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</si>
  <si>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</si>
  <si>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</si>
  <si>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</si>
  <si>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</si>
  <si>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</si>
  <si>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</si>
  <si>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</si>
  <si>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</si>
  <si>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</si>
  <si>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</si>
  <si>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</si>
  <si>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</si>
  <si>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</si>
  <si>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</si>
  <si>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</si>
  <si>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</si>
  <si>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</si>
  <si>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</si>
  <si>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</si>
  <si>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</si>
  <si>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</si>
  <si>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</si>
  <si>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</si>
  <si>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</si>
  <si>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</si>
  <si>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</si>
  <si>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</si>
  <si>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</si>
  <si>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</si>
  <si>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</si>
  <si>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</si>
  <si>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</si>
  <si>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</si>
  <si>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</si>
  <si>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</si>
  <si>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</si>
  <si>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</si>
  <si>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</si>
  <si>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</si>
  <si>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</si>
  <si>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</si>
  <si>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</si>
  <si>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</si>
  <si>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</si>
  <si>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</si>
  <si>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</si>
  <si>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</si>
  <si>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</si>
  <si>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</si>
  <si>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</si>
  <si>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</si>
  <si>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</si>
  <si>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</si>
  <si>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</si>
  <si>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</si>
  <si>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</si>
  <si>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</si>
  <si>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</si>
  <si>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</si>
  <si>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</si>
  <si>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</si>
  <si>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</si>
  <si>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</si>
  <si>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</si>
  <si>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</si>
  <si>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</si>
  <si>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</si>
  <si>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</si>
  <si>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</si>
  <si>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</si>
  <si>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</si>
  <si>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</si>
  <si>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</si>
  <si>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</si>
  <si>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</si>
  <si>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</si>
  <si>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</si>
  <si>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</si>
  <si>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</si>
  <si>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</si>
  <si>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</si>
  <si>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</si>
  <si>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</si>
  <si>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</si>
  <si>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</si>
  <si>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</si>
  <si>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</si>
  <si>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</si>
  <si>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</si>
  <si>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</si>
  <si>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</si>
  <si>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</si>
  <si>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</si>
  <si>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</si>
  <si>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</si>
  <si>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</si>
  <si>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</si>
  <si>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</si>
  <si>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</si>
  <si>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</si>
  <si>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</si>
  <si>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</si>
  <si>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</si>
  <si>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</si>
  <si>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</si>
  <si>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</si>
  <si>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</si>
  <si>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</si>
  <si>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</si>
  <si>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</si>
  <si>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</si>
  <si>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</si>
  <si>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</si>
  <si>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</si>
  <si>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</si>
  <si>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</si>
  <si>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</si>
  <si>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</si>
  <si>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</si>
  <si>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</si>
  <si>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</si>
  <si>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</si>
  <si>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</si>
  <si>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</si>
  <si>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</si>
  <si>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</si>
  <si>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</si>
  <si>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</si>
  <si>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</si>
  <si>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</si>
  <si>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</si>
  <si>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</si>
  <si>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</si>
  <si>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</si>
  <si>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</si>
  <si>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</si>
  <si>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</si>
  <si>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</si>
  <si>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</si>
  <si>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</si>
  <si>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</si>
  <si>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</si>
  <si>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</si>
  <si>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</si>
  <si>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</si>
  <si>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</si>
  <si>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</si>
  <si>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</si>
  <si>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</si>
  <si>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</si>
  <si>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</si>
  <si>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</si>
  <si>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</si>
  <si>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</si>
  <si>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</si>
  <si>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</si>
  <si>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</si>
  <si>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</si>
  <si>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</si>
  <si>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</si>
  <si>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</si>
  <si>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</si>
  <si>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</si>
  <si>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</si>
  <si>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</si>
  <si>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</si>
  <si>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</si>
  <si>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</si>
  <si>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</si>
  <si>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</si>
  <si>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</si>
  <si>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</si>
  <si>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</si>
  <si>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</si>
  <si>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</si>
  <si>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</si>
  <si>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</si>
  <si>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</si>
  <si>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</si>
  <si>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</si>
  <si>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</si>
  <si>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</si>
  <si>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</si>
  <si>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</si>
  <si>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</si>
  <si>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</si>
  <si>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</si>
  <si>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</si>
  <si>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</si>
  <si>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</si>
  <si>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</si>
  <si>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</si>
  <si>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</si>
  <si>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</si>
  <si>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</si>
  <si>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</si>
  <si>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</si>
  <si>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</si>
  <si>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</si>
  <si>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</si>
  <si>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</si>
  <si>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</si>
  <si>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</si>
  <si>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</si>
  <si>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5.субсидии на иные цели</t>
  </si>
  <si>
    <t>000</t>
  </si>
  <si>
    <t>01.01.2015</t>
  </si>
  <si>
    <t>ГОД</t>
  </si>
  <si>
    <t>Расходы - всего</t>
  </si>
  <si>
    <t>Обслуживание долговых обязательств</t>
  </si>
  <si>
    <t>Доходы - всего</t>
  </si>
  <si>
    <t>Доходы от собственности</t>
  </si>
  <si>
    <t>Доходы от оказания платных услуг (работ)</t>
  </si>
  <si>
    <t>Безвозмездные  поступления от бюджетов</t>
  </si>
  <si>
    <t>Доходы от операций с активами</t>
  </si>
  <si>
    <t>Прочие доходы</t>
  </si>
  <si>
    <t>субсдии на иные цели</t>
  </si>
  <si>
    <t>прочие выплаты</t>
  </si>
  <si>
    <t>Безвозмездные перечисления организациям</t>
  </si>
  <si>
    <t>Безвозмездные перечисления бюджетам</t>
  </si>
  <si>
    <t>Социальное обеспечение</t>
  </si>
  <si>
    <t>Прочие расходы</t>
  </si>
  <si>
    <t>Расходы по приобретению нефинансовых активов</t>
  </si>
  <si>
    <t>основных средств</t>
  </si>
  <si>
    <t>Расходы по приобретению финансовых активов</t>
  </si>
  <si>
    <t>Источники финансирования дефицита средств - всего (стр.520+стр.620+стр.700+стр.820+стр.830)</t>
  </si>
  <si>
    <t>Внутренние источники</t>
  </si>
  <si>
    <t>выплаты по предоставлению займов (ссуд)</t>
  </si>
  <si>
    <t>увеличение остатков средств учреждения</t>
  </si>
  <si>
    <t>Изменение остатков по внутренним расчетам</t>
  </si>
  <si>
    <t>Изменение остатков расчетов по внутренним привлечениям средств</t>
  </si>
  <si>
    <t>14740000001</t>
  </si>
  <si>
    <t>41933330</t>
  </si>
  <si>
    <t>04023009</t>
  </si>
  <si>
    <t>Иванова Е.И.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</si>
  <si>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</si>
  <si>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</si>
  <si>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</si>
  <si>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ведущий специалист</t>
  </si>
  <si>
    <t>22-06-89</t>
  </si>
  <si>
    <t>"30" января 2015 г.</t>
  </si>
  <si>
    <t>Козловская А.В.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</si>
</sst>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9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28" fillId="0" borderId="0" xfId="0" applyFont="1" applyAlignment="1" applyProtection="1">
      <alignment horizontal="left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indent="1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6" fillId="0" borderId="5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topLeftCell="A145" workbookViewId="0">
      <selection activeCell="G166" sqref="G166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4" t="s">
        <v>236</v>
      </c>
      <c r="B1" s="185"/>
      <c r="C1" s="185"/>
      <c r="D1" s="185"/>
      <c r="E1" s="185"/>
      <c r="F1" s="185"/>
      <c r="G1" s="185"/>
      <c r="H1" s="185"/>
      <c r="I1" s="185"/>
      <c r="J1" s="1"/>
    </row>
    <row r="2" spans="1:11" ht="15" customHeight="1">
      <c r="A2" s="186" t="s">
        <v>237</v>
      </c>
      <c r="B2" s="187"/>
      <c r="C2" s="187"/>
      <c r="D2" s="187"/>
      <c r="E2" s="187"/>
      <c r="F2" s="187"/>
      <c r="G2" s="187"/>
      <c r="H2" s="187"/>
      <c r="I2" s="187"/>
    </row>
    <row r="3" spans="1:11" ht="14.1" customHeight="1" thickBot="1">
      <c r="A3" s="184"/>
      <c r="B3" s="185"/>
      <c r="C3" s="185"/>
      <c r="D3" s="185"/>
      <c r="E3" s="185"/>
      <c r="F3" s="185"/>
      <c r="G3" s="185"/>
      <c r="H3" s="185"/>
      <c r="I3" s="185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213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200</v>
      </c>
      <c r="E5" s="188" t="s">
        <v>250</v>
      </c>
      <c r="F5" s="188"/>
      <c r="G5" s="110"/>
      <c r="H5" s="110"/>
      <c r="I5" s="123" t="s">
        <v>214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81" t="s">
        <v>247</v>
      </c>
      <c r="C6" s="181"/>
      <c r="D6" s="181"/>
      <c r="E6" s="181"/>
      <c r="F6" s="181"/>
      <c r="G6" s="181"/>
      <c r="H6" s="181"/>
      <c r="I6" s="7" t="s">
        <v>215</v>
      </c>
      <c r="J6" s="119" t="s">
        <v>281</v>
      </c>
      <c r="K6" s="8" t="s">
        <v>255</v>
      </c>
    </row>
    <row r="7" spans="1:11" s="8" customFormat="1">
      <c r="A7" s="6" t="s">
        <v>3</v>
      </c>
      <c r="B7" s="170"/>
      <c r="C7" s="170"/>
      <c r="D7" s="170"/>
      <c r="E7" s="170"/>
      <c r="F7" s="170"/>
      <c r="G7" s="170"/>
      <c r="H7" s="170"/>
      <c r="I7" s="7"/>
      <c r="J7" s="119"/>
    </row>
    <row r="8" spans="1:11" s="8" customFormat="1">
      <c r="A8" s="6" t="s">
        <v>4</v>
      </c>
      <c r="B8" s="170" t="s">
        <v>252</v>
      </c>
      <c r="C8" s="170"/>
      <c r="D8" s="170"/>
      <c r="E8" s="170"/>
      <c r="F8" s="170"/>
      <c r="G8" s="170"/>
      <c r="H8" s="170"/>
      <c r="I8" s="9" t="s">
        <v>246</v>
      </c>
      <c r="J8" s="119" t="s">
        <v>280</v>
      </c>
      <c r="K8" s="8">
        <v>3</v>
      </c>
    </row>
    <row r="9" spans="1:11">
      <c r="A9" s="10" t="s">
        <v>5</v>
      </c>
      <c r="B9" s="170" t="s">
        <v>252</v>
      </c>
      <c r="C9" s="170"/>
      <c r="D9" s="170"/>
      <c r="E9" s="170"/>
      <c r="F9" s="170"/>
      <c r="G9" s="170"/>
      <c r="H9" s="170"/>
      <c r="I9" s="11" t="s">
        <v>215</v>
      </c>
      <c r="J9" s="120" t="s">
        <v>282</v>
      </c>
    </row>
    <row r="10" spans="1:11">
      <c r="A10" s="10" t="s">
        <v>6</v>
      </c>
      <c r="B10" s="174"/>
      <c r="C10" s="174"/>
      <c r="D10" s="174"/>
      <c r="E10" s="174"/>
      <c r="F10" s="174"/>
      <c r="G10" s="174"/>
      <c r="H10" s="174"/>
      <c r="I10" s="11" t="s">
        <v>7</v>
      </c>
      <c r="J10" s="120" t="s">
        <v>251</v>
      </c>
      <c r="K10">
        <v>3128028012</v>
      </c>
    </row>
    <row r="11" spans="1:11">
      <c r="A11" s="10" t="s">
        <v>8</v>
      </c>
      <c r="B11" s="175" t="s">
        <v>253</v>
      </c>
      <c r="C11" s="175"/>
      <c r="D11" s="175"/>
      <c r="E11" s="175"/>
      <c r="F11" s="175"/>
      <c r="G11" s="175"/>
      <c r="H11" s="175"/>
      <c r="I11" s="11"/>
      <c r="J11" s="121"/>
      <c r="K11" t="s">
        <v>256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216</v>
      </c>
      <c r="J13" s="122" t="s">
        <v>11</v>
      </c>
    </row>
    <row r="14" spans="1:11" ht="14.25" customHeight="1">
      <c r="A14" s="177" t="s">
        <v>12</v>
      </c>
      <c r="B14" s="177"/>
      <c r="C14" s="177"/>
      <c r="D14" s="177"/>
      <c r="E14" s="177"/>
      <c r="F14" s="177"/>
      <c r="G14" s="177"/>
      <c r="H14" s="177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259</v>
      </c>
      <c r="B21" s="46" t="s">
        <v>41</v>
      </c>
      <c r="C21" s="47"/>
      <c r="D21" s="128">
        <f t="shared" ref="D21:J21" si="0">D22+D25+D26+D27+D31+D40</f>
        <v>524509.51</v>
      </c>
      <c r="E21" s="128">
        <f t="shared" si="0"/>
        <v>523258.5</v>
      </c>
      <c r="F21" s="128">
        <f t="shared" si="0"/>
        <v>0</v>
      </c>
      <c r="G21" s="128">
        <f t="shared" si="0"/>
        <v>0</v>
      </c>
      <c r="H21" s="128">
        <f t="shared" si="0"/>
        <v>0</v>
      </c>
      <c r="I21" s="128">
        <f t="shared" si="0"/>
        <v>523258.5</v>
      </c>
      <c r="J21" s="129">
        <f t="shared" si="0"/>
        <v>1251.01</v>
      </c>
    </row>
    <row r="22" spans="1:10">
      <c r="A22" s="52" t="s">
        <v>260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235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261</v>
      </c>
      <c r="B25" s="53" t="s">
        <v>47</v>
      </c>
      <c r="C25" s="48" t="s">
        <v>48</v>
      </c>
      <c r="D25" s="132"/>
      <c r="E25" s="132"/>
      <c r="F25" s="133"/>
      <c r="G25" s="133"/>
      <c r="H25" s="133"/>
      <c r="I25" s="134">
        <f>SUM(E25:H25)</f>
        <v>0</v>
      </c>
      <c r="J25" s="135">
        <f>D25-I25</f>
        <v>0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262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263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228</v>
      </c>
      <c r="B33" s="55" t="s">
        <v>63</v>
      </c>
      <c r="C33" s="48" t="s">
        <v>217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229</v>
      </c>
      <c r="B34" s="55" t="s">
        <v>218</v>
      </c>
      <c r="C34" s="48" t="s">
        <v>223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230</v>
      </c>
      <c r="B35" s="55" t="s">
        <v>219</v>
      </c>
      <c r="C35" s="48" t="s">
        <v>224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231</v>
      </c>
      <c r="B36" s="55" t="s">
        <v>220</v>
      </c>
      <c r="C36" s="48" t="s">
        <v>225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232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233</v>
      </c>
      <c r="B38" s="53" t="s">
        <v>221</v>
      </c>
      <c r="C38" s="48" t="s">
        <v>226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234</v>
      </c>
      <c r="B39" s="53" t="s">
        <v>222</v>
      </c>
      <c r="C39" s="48" t="s">
        <v>227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264</v>
      </c>
      <c r="B40" s="53" t="s">
        <v>65</v>
      </c>
      <c r="C40" s="59" t="s">
        <v>66</v>
      </c>
      <c r="D40" s="136">
        <f t="shared" ref="D40:J40" si="6">SUM(D42:D45)</f>
        <v>524509.51</v>
      </c>
      <c r="E40" s="136">
        <f t="shared" si="6"/>
        <v>523258.5</v>
      </c>
      <c r="F40" s="136">
        <f t="shared" si="6"/>
        <v>0</v>
      </c>
      <c r="G40" s="136">
        <f t="shared" si="6"/>
        <v>0</v>
      </c>
      <c r="H40" s="136">
        <f t="shared" si="6"/>
        <v>0</v>
      </c>
      <c r="I40" s="136">
        <f t="shared" si="6"/>
        <v>523258.5</v>
      </c>
      <c r="J40" s="137">
        <f t="shared" si="6"/>
        <v>1251.01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/>
      <c r="E42" s="132"/>
      <c r="F42" s="133"/>
      <c r="G42" s="133"/>
      <c r="H42" s="133"/>
      <c r="I42" s="138">
        <f>SUM(E42:H42)</f>
        <v>0</v>
      </c>
      <c r="J42" s="139">
        <f>D42-I42</f>
        <v>0</v>
      </c>
    </row>
    <row r="43" spans="1:10">
      <c r="A43" s="60" t="s">
        <v>265</v>
      </c>
      <c r="B43" s="55" t="s">
        <v>68</v>
      </c>
      <c r="C43" s="48" t="s">
        <v>66</v>
      </c>
      <c r="D43" s="132">
        <v>524509.51</v>
      </c>
      <c r="E43" s="132">
        <v>523258.5</v>
      </c>
      <c r="F43" s="133"/>
      <c r="G43" s="133"/>
      <c r="H43" s="133"/>
      <c r="I43" s="138">
        <f>SUM(E43:H43)</f>
        <v>523258.5</v>
      </c>
      <c r="J43" s="139">
        <f>D43-I43</f>
        <v>1251.01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/>
      <c r="E45" s="127"/>
      <c r="F45" s="127"/>
      <c r="G45" s="127"/>
      <c r="H45" s="127"/>
      <c r="I45" s="140">
        <f>SUM(E45:H45)</f>
        <v>0</v>
      </c>
      <c r="J45" s="141">
        <f>D45-I45</f>
        <v>0</v>
      </c>
    </row>
    <row r="46" spans="1:10" ht="15.95" customHeight="1">
      <c r="A46" s="177" t="s">
        <v>73</v>
      </c>
      <c r="B46" s="177"/>
      <c r="C46" s="177"/>
      <c r="D46" s="177"/>
      <c r="E46" s="177"/>
      <c r="F46" s="177"/>
      <c r="G46" s="177"/>
      <c r="H46" s="177"/>
      <c r="I46" s="5"/>
      <c r="J46" s="14" t="s">
        <v>242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257</v>
      </c>
      <c r="B53" s="70" t="s">
        <v>74</v>
      </c>
      <c r="C53" s="71"/>
      <c r="D53" s="128">
        <f t="shared" ref="D53:J53" si="7">D55+D60+D68+D72+D83+D87+D91+D92+D98</f>
        <v>524509.51</v>
      </c>
      <c r="E53" s="128">
        <f t="shared" si="7"/>
        <v>523258.5</v>
      </c>
      <c r="F53" s="128">
        <f t="shared" si="7"/>
        <v>0</v>
      </c>
      <c r="G53" s="128">
        <f t="shared" si="7"/>
        <v>0</v>
      </c>
      <c r="H53" s="128">
        <f t="shared" si="7"/>
        <v>0</v>
      </c>
      <c r="I53" s="128">
        <f t="shared" si="7"/>
        <v>523258.5</v>
      </c>
      <c r="J53" s="129">
        <f t="shared" si="7"/>
        <v>1251.01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524500</v>
      </c>
      <c r="E55" s="142">
        <f t="shared" si="8"/>
        <v>523248.99</v>
      </c>
      <c r="F55" s="142">
        <f t="shared" si="8"/>
        <v>0</v>
      </c>
      <c r="G55" s="142">
        <f t="shared" si="8"/>
        <v>0</v>
      </c>
      <c r="H55" s="142">
        <f t="shared" si="8"/>
        <v>0</v>
      </c>
      <c r="I55" s="142">
        <f t="shared" si="8"/>
        <v>523248.99</v>
      </c>
      <c r="J55" s="143">
        <f t="shared" si="8"/>
        <v>1251.01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>
        <v>402800</v>
      </c>
      <c r="E57" s="132">
        <v>401880.92</v>
      </c>
      <c r="F57" s="133"/>
      <c r="G57" s="133"/>
      <c r="H57" s="133"/>
      <c r="I57" s="134">
        <f>SUM(E57:H57)</f>
        <v>401880.92</v>
      </c>
      <c r="J57" s="135">
        <f>D57-I57</f>
        <v>919.08</v>
      </c>
    </row>
    <row r="58" spans="1:10">
      <c r="A58" s="60" t="s">
        <v>266</v>
      </c>
      <c r="B58" s="53" t="s">
        <v>82</v>
      </c>
      <c r="C58" s="73" t="s">
        <v>83</v>
      </c>
      <c r="D58" s="133"/>
      <c r="E58" s="132"/>
      <c r="F58" s="133"/>
      <c r="G58" s="133"/>
      <c r="H58" s="133"/>
      <c r="I58" s="134">
        <f>SUM(E58:H58)</f>
        <v>0</v>
      </c>
      <c r="J58" s="135">
        <f>D58-I58</f>
        <v>0</v>
      </c>
    </row>
    <row r="59" spans="1:10">
      <c r="A59" s="60" t="s">
        <v>84</v>
      </c>
      <c r="B59" s="53" t="s">
        <v>85</v>
      </c>
      <c r="C59" s="73" t="s">
        <v>86</v>
      </c>
      <c r="D59" s="133">
        <v>121700</v>
      </c>
      <c r="E59" s="132">
        <v>121368.07</v>
      </c>
      <c r="F59" s="133"/>
      <c r="G59" s="133"/>
      <c r="H59" s="133"/>
      <c r="I59" s="134">
        <f>SUM(E59:H59)</f>
        <v>121368.07</v>
      </c>
      <c r="J59" s="135">
        <f>D59-I59</f>
        <v>331.93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0</v>
      </c>
      <c r="E60" s="142">
        <f t="shared" si="9"/>
        <v>0</v>
      </c>
      <c r="F60" s="142">
        <f t="shared" si="9"/>
        <v>0</v>
      </c>
      <c r="G60" s="142">
        <f t="shared" si="9"/>
        <v>0</v>
      </c>
      <c r="H60" s="142">
        <f t="shared" si="9"/>
        <v>0</v>
      </c>
      <c r="I60" s="142">
        <f t="shared" si="9"/>
        <v>0</v>
      </c>
      <c r="J60" s="131">
        <f t="shared" si="9"/>
        <v>0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/>
      <c r="E62" s="132"/>
      <c r="F62" s="133"/>
      <c r="G62" s="133"/>
      <c r="H62" s="133"/>
      <c r="I62" s="134">
        <f t="shared" ref="I62:I67" si="10">SUM(E62:H62)</f>
        <v>0</v>
      </c>
      <c r="J62" s="135">
        <f t="shared" ref="J62:J67" si="11">D62-I62</f>
        <v>0</v>
      </c>
    </row>
    <row r="63" spans="1:10">
      <c r="A63" s="60" t="s">
        <v>93</v>
      </c>
      <c r="B63" s="53" t="s">
        <v>94</v>
      </c>
      <c r="C63" s="73" t="s">
        <v>95</v>
      </c>
      <c r="D63" s="133"/>
      <c r="E63" s="132"/>
      <c r="F63" s="133"/>
      <c r="G63" s="133"/>
      <c r="H63" s="133"/>
      <c r="I63" s="134">
        <f t="shared" si="10"/>
        <v>0</v>
      </c>
      <c r="J63" s="135">
        <f t="shared" si="11"/>
        <v>0</v>
      </c>
    </row>
    <row r="64" spans="1:10">
      <c r="A64" s="60" t="s">
        <v>96</v>
      </c>
      <c r="B64" s="53" t="s">
        <v>97</v>
      </c>
      <c r="C64" s="73" t="s">
        <v>98</v>
      </c>
      <c r="D64" s="133"/>
      <c r="E64" s="132"/>
      <c r="F64" s="133"/>
      <c r="G64" s="133"/>
      <c r="H64" s="133"/>
      <c r="I64" s="134">
        <f t="shared" si="10"/>
        <v>0</v>
      </c>
      <c r="J64" s="135">
        <f t="shared" si="11"/>
        <v>0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/>
      <c r="E66" s="132"/>
      <c r="F66" s="133"/>
      <c r="G66" s="133"/>
      <c r="H66" s="133"/>
      <c r="I66" s="134">
        <f t="shared" si="10"/>
        <v>0</v>
      </c>
      <c r="J66" s="135">
        <f t="shared" si="11"/>
        <v>0</v>
      </c>
    </row>
    <row r="67" spans="1:10">
      <c r="A67" s="60" t="s">
        <v>105</v>
      </c>
      <c r="B67" s="53" t="s">
        <v>106</v>
      </c>
      <c r="C67" s="73" t="s">
        <v>107</v>
      </c>
      <c r="D67" s="133"/>
      <c r="E67" s="132"/>
      <c r="F67" s="133"/>
      <c r="G67" s="133"/>
      <c r="H67" s="133"/>
      <c r="I67" s="134">
        <f t="shared" si="10"/>
        <v>0</v>
      </c>
      <c r="J67" s="135">
        <f t="shared" si="11"/>
        <v>0</v>
      </c>
    </row>
    <row r="68" spans="1:10">
      <c r="A68" s="74" t="s">
        <v>258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267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241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268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269</v>
      </c>
      <c r="B87" s="53" t="s">
        <v>116</v>
      </c>
      <c r="C87" s="73" t="s">
        <v>127</v>
      </c>
      <c r="D87" s="146">
        <f t="shared" ref="D87:J87" si="15">SUM(D89:D90)</f>
        <v>0</v>
      </c>
      <c r="E87" s="146">
        <f t="shared" si="15"/>
        <v>0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0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/>
      <c r="E89" s="132"/>
      <c r="F89" s="133"/>
      <c r="G89" s="133"/>
      <c r="H89" s="133"/>
      <c r="I89" s="134">
        <f>SUM(E89:H89)</f>
        <v>0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270</v>
      </c>
      <c r="B91" s="53" t="s">
        <v>121</v>
      </c>
      <c r="C91" s="75" t="s">
        <v>133</v>
      </c>
      <c r="D91" s="147">
        <v>9.51</v>
      </c>
      <c r="E91" s="132">
        <v>9.51</v>
      </c>
      <c r="F91" s="133"/>
      <c r="G91" s="133"/>
      <c r="H91" s="133"/>
      <c r="I91" s="134">
        <f>SUM(E91:H91)</f>
        <v>9.51</v>
      </c>
      <c r="J91" s="135">
        <f>D91-I91</f>
        <v>0</v>
      </c>
    </row>
    <row r="92" spans="1:10" ht="24">
      <c r="A92" s="56" t="s">
        <v>271</v>
      </c>
      <c r="B92" s="55" t="s">
        <v>127</v>
      </c>
      <c r="C92" s="73" t="s">
        <v>134</v>
      </c>
      <c r="D92" s="142">
        <f t="shared" ref="D92:J92" si="16">SUM(D94:D97)</f>
        <v>0</v>
      </c>
      <c r="E92" s="142">
        <f t="shared" si="16"/>
        <v>0</v>
      </c>
      <c r="F92" s="142">
        <f t="shared" si="16"/>
        <v>0</v>
      </c>
      <c r="G92" s="142">
        <f t="shared" si="16"/>
        <v>0</v>
      </c>
      <c r="H92" s="142">
        <f t="shared" si="16"/>
        <v>0</v>
      </c>
      <c r="I92" s="142">
        <f t="shared" si="16"/>
        <v>0</v>
      </c>
      <c r="J92" s="131">
        <f t="shared" si="16"/>
        <v>0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272</v>
      </c>
      <c r="B94" s="55" t="s">
        <v>135</v>
      </c>
      <c r="C94" s="73" t="s">
        <v>136</v>
      </c>
      <c r="D94" s="133"/>
      <c r="E94" s="132"/>
      <c r="F94" s="133"/>
      <c r="G94" s="133"/>
      <c r="H94" s="133"/>
      <c r="I94" s="134">
        <f>SUM(E94:H94)</f>
        <v>0</v>
      </c>
      <c r="J94" s="135">
        <f>D94-I94</f>
        <v>0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/>
      <c r="E97" s="132"/>
      <c r="F97" s="133"/>
      <c r="G97" s="133"/>
      <c r="H97" s="133"/>
      <c r="I97" s="134">
        <f>SUM(E97:H97)</f>
        <v>0</v>
      </c>
      <c r="J97" s="135">
        <f>D97-I97</f>
        <v>0</v>
      </c>
    </row>
    <row r="98" spans="1:10" ht="24">
      <c r="A98" s="56" t="s">
        <v>273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192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0</v>
      </c>
      <c r="E104" s="152">
        <f t="shared" si="18"/>
        <v>0</v>
      </c>
      <c r="F104" s="152">
        <f t="shared" si="18"/>
        <v>0</v>
      </c>
      <c r="G104" s="152">
        <f t="shared" si="18"/>
        <v>0</v>
      </c>
      <c r="H104" s="152">
        <f t="shared" si="18"/>
        <v>0</v>
      </c>
      <c r="I104" s="152">
        <f t="shared" si="18"/>
        <v>0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7" t="s">
        <v>155</v>
      </c>
      <c r="B106" s="177"/>
      <c r="C106" s="177"/>
      <c r="D106" s="177"/>
      <c r="E106" s="177"/>
      <c r="F106" s="177"/>
      <c r="G106" s="177"/>
      <c r="H106" s="177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274</v>
      </c>
      <c r="B113" s="46" t="s">
        <v>145</v>
      </c>
      <c r="C113" s="80"/>
      <c r="D113" s="153">
        <f>D115+D122+D127+D130+D141+D145</f>
        <v>0</v>
      </c>
      <c r="E113" s="153">
        <f>E115+E122+E127+E130+E141+E145</f>
        <v>0</v>
      </c>
      <c r="F113" s="153">
        <f>F115+F122+F127+F130+F141+F145</f>
        <v>0</v>
      </c>
      <c r="G113" s="154">
        <f>G115+G122+G127+G130+G145</f>
        <v>0</v>
      </c>
      <c r="H113" s="154">
        <f>H115+H122+H145</f>
        <v>0</v>
      </c>
      <c r="I113" s="153">
        <f>I115+I122+I127+I130+I141+I145</f>
        <v>0</v>
      </c>
      <c r="J113" s="129">
        <f>J115+J122+J127+J130+J141+J145</f>
        <v>0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275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238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244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276</v>
      </c>
      <c r="B119" s="88" t="s">
        <v>165</v>
      </c>
      <c r="C119" s="47" t="s">
        <v>245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194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239</v>
      </c>
      <c r="B121" s="88" t="s">
        <v>193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238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/>
      <c r="E127" s="130">
        <f>E128+E129</f>
        <v>0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0</v>
      </c>
      <c r="J127" s="135">
        <f>D127-I127</f>
        <v>0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-523258.5</v>
      </c>
      <c r="F128" s="132"/>
      <c r="G128" s="133"/>
      <c r="H128" s="99" t="s">
        <v>62</v>
      </c>
      <c r="I128" s="134">
        <f>SUM(E128:G128)</f>
        <v>-523258.5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523258.5</v>
      </c>
      <c r="F129" s="132"/>
      <c r="G129" s="133"/>
      <c r="H129" s="99" t="s">
        <v>62</v>
      </c>
      <c r="I129" s="134">
        <f>SUM(E129:G129)</f>
        <v>523258.5</v>
      </c>
      <c r="J129" s="101" t="s">
        <v>62</v>
      </c>
    </row>
    <row r="130" spans="1:10" ht="24">
      <c r="A130" s="84" t="s">
        <v>195</v>
      </c>
      <c r="B130" s="82" t="s">
        <v>196</v>
      </c>
      <c r="C130" s="90"/>
      <c r="D130" s="157"/>
      <c r="E130" s="130">
        <f>E132+E133</f>
        <v>0</v>
      </c>
      <c r="F130" s="130">
        <f>F132+F133</f>
        <v>0</v>
      </c>
      <c r="G130" s="130">
        <f>G132+G133</f>
        <v>0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277</v>
      </c>
      <c r="B132" s="85" t="s">
        <v>198</v>
      </c>
      <c r="C132" s="86" t="s">
        <v>178</v>
      </c>
      <c r="D132" s="132"/>
      <c r="E132" s="132"/>
      <c r="F132" s="132"/>
      <c r="G132" s="158"/>
      <c r="H132" s="99" t="s">
        <v>62</v>
      </c>
      <c r="I132" s="134">
        <f>SUM(E132:G132)</f>
        <v>0</v>
      </c>
      <c r="J132" s="126" t="s">
        <v>62</v>
      </c>
    </row>
    <row r="133" spans="1:10" ht="13.5" thickBot="1">
      <c r="A133" s="87" t="s">
        <v>197</v>
      </c>
      <c r="B133" s="62" t="s">
        <v>199</v>
      </c>
      <c r="C133" s="63" t="s">
        <v>180</v>
      </c>
      <c r="D133" s="149"/>
      <c r="E133" s="149"/>
      <c r="F133" s="149"/>
      <c r="G133" s="159"/>
      <c r="H133" s="107" t="s">
        <v>62</v>
      </c>
      <c r="I133" s="150">
        <f>SUM(E133:G133)</f>
        <v>0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278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 t="s">
        <v>254</v>
      </c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 t="s">
        <v>254</v>
      </c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279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 t="s">
        <v>254</v>
      </c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 t="s">
        <v>254</v>
      </c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201</v>
      </c>
      <c r="B150" s="190" t="s">
        <v>283</v>
      </c>
      <c r="C150" s="190"/>
      <c r="D150" s="190"/>
      <c r="E150" s="172" t="s">
        <v>205</v>
      </c>
      <c r="F150" s="172"/>
      <c r="G150" s="172"/>
      <c r="H150" s="172"/>
      <c r="I150" s="171" t="s">
        <v>284</v>
      </c>
      <c r="J150" s="171"/>
      <c r="O150" s="117"/>
    </row>
    <row r="151" spans="1:15" s="111" customFormat="1" ht="9.75" customHeight="1">
      <c r="A151" s="112" t="s">
        <v>204</v>
      </c>
      <c r="B151" s="191" t="s">
        <v>202</v>
      </c>
      <c r="C151" s="191"/>
      <c r="D151" s="191"/>
      <c r="E151" s="191" t="s">
        <v>206</v>
      </c>
      <c r="F151" s="191"/>
      <c r="G151" s="191"/>
      <c r="H151" s="191"/>
      <c r="I151" s="176" t="s">
        <v>202</v>
      </c>
      <c r="J151" s="176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203</v>
      </c>
      <c r="B153" s="171" t="s">
        <v>248</v>
      </c>
      <c r="C153" s="171"/>
      <c r="D153" s="171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204</v>
      </c>
      <c r="B154" s="176" t="s">
        <v>202</v>
      </c>
      <c r="C154" s="176"/>
      <c r="D154" s="176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3" t="s">
        <v>243</v>
      </c>
      <c r="E155" s="173"/>
      <c r="F155" s="173"/>
      <c r="G155" s="189" t="s">
        <v>285</v>
      </c>
      <c r="H155" s="189"/>
      <c r="I155" s="189"/>
      <c r="J155" s="189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6" t="s">
        <v>240</v>
      </c>
      <c r="H156" s="176"/>
      <c r="I156" s="176"/>
      <c r="J156" s="176"/>
    </row>
    <row r="157" spans="1:15" s="111" customFormat="1" ht="26.25" customHeight="1">
      <c r="A157" s="112"/>
      <c r="B157" s="183" t="s">
        <v>207</v>
      </c>
      <c r="C157" s="183"/>
      <c r="D157" s="183"/>
      <c r="E157" s="178" t="s">
        <v>286</v>
      </c>
      <c r="F157" s="178"/>
      <c r="G157" s="180"/>
      <c r="H157" s="180"/>
      <c r="I157" s="178" t="s">
        <v>249</v>
      </c>
      <c r="J157" s="178"/>
    </row>
    <row r="158" spans="1:15" s="111" customFormat="1" ht="10.5" customHeight="1">
      <c r="A158" s="112"/>
      <c r="B158" s="183" t="s">
        <v>208</v>
      </c>
      <c r="C158" s="183"/>
      <c r="D158" s="183"/>
      <c r="E158" s="176" t="s">
        <v>210</v>
      </c>
      <c r="F158" s="176"/>
      <c r="G158" s="179" t="s">
        <v>209</v>
      </c>
      <c r="H158" s="179"/>
      <c r="I158" s="179" t="s">
        <v>202</v>
      </c>
      <c r="J158" s="179"/>
    </row>
    <row r="159" spans="1:15" s="111" customFormat="1" ht="23.25" customHeight="1">
      <c r="A159" s="111" t="s">
        <v>211</v>
      </c>
      <c r="B159" s="178" t="s">
        <v>287</v>
      </c>
      <c r="C159" s="178"/>
      <c r="D159" s="178"/>
      <c r="E159" s="180"/>
      <c r="F159" s="180"/>
      <c r="G159" s="178" t="s">
        <v>290</v>
      </c>
      <c r="H159" s="178"/>
      <c r="I159" s="171" t="s">
        <v>288</v>
      </c>
      <c r="J159" s="171"/>
    </row>
    <row r="160" spans="1:15" s="111" customFormat="1" ht="12" customHeight="1">
      <c r="A160" s="44"/>
      <c r="B160" s="176" t="s">
        <v>210</v>
      </c>
      <c r="C160" s="176"/>
      <c r="D160" s="176"/>
      <c r="E160" s="179" t="s">
        <v>209</v>
      </c>
      <c r="F160" s="179"/>
      <c r="G160" s="176" t="s">
        <v>202</v>
      </c>
      <c r="H160" s="176"/>
      <c r="I160" s="182" t="s">
        <v>212</v>
      </c>
      <c r="J160" s="182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289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40">
    <mergeCell ref="A1:I1"/>
    <mergeCell ref="A2:I2"/>
    <mergeCell ref="A3:I3"/>
    <mergeCell ref="E5:F5"/>
    <mergeCell ref="G157:H157"/>
    <mergeCell ref="G156:J156"/>
    <mergeCell ref="B157:D157"/>
    <mergeCell ref="B153:D153"/>
    <mergeCell ref="I157:J157"/>
    <mergeCell ref="G155:J155"/>
    <mergeCell ref="I160:J160"/>
    <mergeCell ref="G160:H160"/>
    <mergeCell ref="E160:F160"/>
    <mergeCell ref="B160:D160"/>
    <mergeCell ref="B8:H8"/>
    <mergeCell ref="E158:F158"/>
    <mergeCell ref="B158:D158"/>
    <mergeCell ref="I159:J159"/>
    <mergeCell ref="G158:H158"/>
    <mergeCell ref="E157:F157"/>
    <mergeCell ref="A106:H106"/>
    <mergeCell ref="B159:D159"/>
    <mergeCell ref="G159:H159"/>
    <mergeCell ref="I158:J158"/>
    <mergeCell ref="E159:F159"/>
    <mergeCell ref="B6:H6"/>
    <mergeCell ref="B154:D154"/>
    <mergeCell ref="B150:D150"/>
    <mergeCell ref="B151:D151"/>
    <mergeCell ref="E151:H151"/>
    <mergeCell ref="B9:H9"/>
    <mergeCell ref="I150:J150"/>
    <mergeCell ref="E150:H150"/>
    <mergeCell ref="D155:F155"/>
    <mergeCell ref="B7:H7"/>
    <mergeCell ref="B10:H10"/>
    <mergeCell ref="B11:H11"/>
    <mergeCell ref="I151:J151"/>
    <mergeCell ref="A46:H46"/>
    <mergeCell ref="A14:H14"/>
  </mergeCells>
  <phoneticPr fontId="0" type="noConversion"/>
  <pageMargins left="0.74803149606299213" right="0.74803149606299213" top="0.35" bottom="0.48" header="0.23" footer="0.27"/>
  <pageSetup paperSize="9" scale="88" fitToHeight="10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2015-02-17T05:39:35Z</cp:lastPrinted>
  <dcterms:created xsi:type="dcterms:W3CDTF">2011-03-25T10:45:34Z</dcterms:created>
  <dcterms:modified xsi:type="dcterms:W3CDTF">2015-02-17T05:39:36Z</dcterms:modified>
</cp:coreProperties>
</file>